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23955" windowHeight="10995"/>
  </bookViews>
  <sheets>
    <sheet name="Medical" sheetId="1" r:id="rId1"/>
    <sheet name="Dental" sheetId="4" r:id="rId2"/>
    <sheet name="Vision" sheetId="5" r:id="rId3"/>
    <sheet name="Vision (2)" sheetId="6" r:id="rId4"/>
  </sheets>
  <definedNames>
    <definedName name="_xlnm.Print_Area" localSheetId="3">'Vision (2)'!$A$2:$N$16</definedName>
  </definedNames>
  <calcPr calcId="125725"/>
</workbook>
</file>

<file path=xl/calcChain.xml><?xml version="1.0" encoding="utf-8"?>
<calcChain xmlns="http://schemas.openxmlformats.org/spreadsheetml/2006/main">
  <c r="K6" i="5"/>
  <c r="K7"/>
  <c r="K8"/>
  <c r="K5"/>
  <c r="I6"/>
  <c r="I7"/>
  <c r="I8"/>
  <c r="I5"/>
  <c r="G6"/>
  <c r="G7"/>
  <c r="G8"/>
  <c r="G5"/>
  <c r="E6"/>
  <c r="E7"/>
  <c r="E8"/>
  <c r="E5"/>
  <c r="B6"/>
  <c r="C6"/>
  <c r="B7"/>
  <c r="C7"/>
  <c r="B8"/>
  <c r="C8"/>
  <c r="C5"/>
  <c r="B5"/>
  <c r="L8" l="1"/>
  <c r="J8"/>
  <c r="H8"/>
  <c r="F8"/>
  <c r="D8"/>
  <c r="L7"/>
  <c r="J7"/>
  <c r="H7"/>
  <c r="F7"/>
  <c r="D7"/>
  <c r="L6"/>
  <c r="J6"/>
  <c r="H6"/>
  <c r="F6"/>
  <c r="D6"/>
  <c r="L5"/>
  <c r="J5"/>
  <c r="H5"/>
  <c r="F5"/>
  <c r="D5"/>
  <c r="L23" i="4"/>
  <c r="J23"/>
  <c r="H23"/>
  <c r="F23"/>
  <c r="D23"/>
  <c r="L22"/>
  <c r="J22"/>
  <c r="H22"/>
  <c r="F22"/>
  <c r="D22"/>
  <c r="L21"/>
  <c r="J21"/>
  <c r="H21"/>
  <c r="F21"/>
  <c r="D21"/>
  <c r="L20"/>
  <c r="J20"/>
  <c r="H20"/>
  <c r="F20"/>
  <c r="D20"/>
  <c r="L18"/>
  <c r="J18"/>
  <c r="H18"/>
  <c r="F18"/>
  <c r="D18"/>
  <c r="L17"/>
  <c r="J17"/>
  <c r="H17"/>
  <c r="F17"/>
  <c r="D17"/>
  <c r="L16"/>
  <c r="J16"/>
  <c r="H16"/>
  <c r="F16"/>
  <c r="D16"/>
  <c r="L15"/>
  <c r="J15"/>
  <c r="H15"/>
  <c r="F15"/>
  <c r="D15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8"/>
  <c r="J8"/>
  <c r="H8"/>
  <c r="F8"/>
  <c r="D8"/>
  <c r="L7"/>
  <c r="J7"/>
  <c r="H7"/>
  <c r="F7"/>
  <c r="D7"/>
  <c r="L6"/>
  <c r="J6"/>
  <c r="H6"/>
  <c r="F6"/>
  <c r="D6"/>
  <c r="L5"/>
  <c r="J5"/>
  <c r="H5"/>
  <c r="F5"/>
  <c r="D5"/>
  <c r="L6" i="1"/>
  <c r="L7"/>
  <c r="L8"/>
  <c r="L10"/>
  <c r="L11"/>
  <c r="L12"/>
  <c r="L13"/>
  <c r="L15"/>
  <c r="L16"/>
  <c r="L17"/>
  <c r="L18"/>
  <c r="L20"/>
  <c r="L21"/>
  <c r="L22"/>
  <c r="L23"/>
  <c r="L5"/>
  <c r="J6"/>
  <c r="J7"/>
  <c r="J8"/>
  <c r="J10"/>
  <c r="J11"/>
  <c r="J12"/>
  <c r="J13"/>
  <c r="J15"/>
  <c r="J16"/>
  <c r="J17"/>
  <c r="J18"/>
  <c r="J20"/>
  <c r="J21"/>
  <c r="J22"/>
  <c r="J23"/>
  <c r="J5"/>
  <c r="D6"/>
  <c r="D7"/>
  <c r="D8"/>
  <c r="D10"/>
  <c r="D11"/>
  <c r="D12"/>
  <c r="D13"/>
  <c r="D15"/>
  <c r="D16"/>
  <c r="D17"/>
  <c r="D18"/>
  <c r="D20"/>
  <c r="D21"/>
  <c r="D22"/>
  <c r="D23"/>
  <c r="D5"/>
  <c r="H6"/>
  <c r="H7"/>
  <c r="H8"/>
  <c r="H10"/>
  <c r="H11"/>
  <c r="H12"/>
  <c r="H13"/>
  <c r="H15"/>
  <c r="H16"/>
  <c r="H17"/>
  <c r="H18"/>
  <c r="H20"/>
  <c r="H21"/>
  <c r="H22"/>
  <c r="H23"/>
  <c r="H5"/>
  <c r="F6"/>
  <c r="F7"/>
  <c r="F8"/>
  <c r="F10"/>
  <c r="F11"/>
  <c r="F12"/>
  <c r="F13"/>
  <c r="F15"/>
  <c r="F16"/>
  <c r="F17"/>
  <c r="F18"/>
  <c r="F20"/>
  <c r="F21"/>
  <c r="F22"/>
  <c r="F23"/>
  <c r="F5"/>
</calcChain>
</file>

<file path=xl/sharedStrings.xml><?xml version="1.0" encoding="utf-8"?>
<sst xmlns="http://schemas.openxmlformats.org/spreadsheetml/2006/main" count="139" uniqueCount="48">
  <si>
    <t>Option Coverage Level</t>
  </si>
  <si>
    <t>You Only</t>
  </si>
  <si>
    <t>You + Spouse</t>
  </si>
  <si>
    <t>You + Child(ren)</t>
  </si>
  <si>
    <t>You + Family</t>
  </si>
  <si>
    <t>Premium Plus - Weekly Premium</t>
  </si>
  <si>
    <t>Premium - Weekly Premium</t>
  </si>
  <si>
    <t>Value - Weekly Premium</t>
  </si>
  <si>
    <t>Kaiser Mid-Atlantic</t>
  </si>
  <si>
    <t>7/1/16 to 6/30/17</t>
  </si>
  <si>
    <t>7/1/17 to 6/30/18</t>
  </si>
  <si>
    <t>7/1/18 to 6/30/19</t>
  </si>
  <si>
    <t>7/1/19 to 6/30/20</t>
  </si>
  <si>
    <t>7/1/20 to 6/30/21</t>
  </si>
  <si>
    <t>7/1/21 to 6/30/22</t>
  </si>
  <si>
    <t>7/1/16 to 12/31/17</t>
  </si>
  <si>
    <t xml:space="preserve"> </t>
  </si>
  <si>
    <t>1/1/18 to 12/31/18</t>
  </si>
  <si>
    <t>1/1/19 to 12/31/19</t>
  </si>
  <si>
    <t>1/1/20 - 12/31/20</t>
  </si>
  <si>
    <t>1/1/22 to 6/30/22</t>
  </si>
  <si>
    <t>Delta Preventive - Weekly Premium</t>
  </si>
  <si>
    <t>Dental Care - Weekly Premium</t>
  </si>
  <si>
    <t>Dental Care Plus - Weekly Premium</t>
  </si>
  <si>
    <t>CIGNA Dental HMO</t>
  </si>
  <si>
    <t>Vision Plan - Weekly Premium</t>
  </si>
  <si>
    <t>Option/Coverage</t>
  </si>
  <si>
    <t>Annual Employee Contribution</t>
  </si>
  <si>
    <t>Annual Total
Premium</t>
  </si>
  <si>
    <t>Bi-Weekly Employee Contribution</t>
  </si>
  <si>
    <t>Monthly Employee Contribution</t>
  </si>
  <si>
    <t>2016/2017</t>
  </si>
  <si>
    <t>2017/2018</t>
  </si>
  <si>
    <t>2018/2019</t>
  </si>
  <si>
    <t>2019/2020</t>
  </si>
  <si>
    <t>2020/2021</t>
  </si>
  <si>
    <t>2021/2022</t>
  </si>
  <si>
    <t>Vision Plan -Weekly Premium</t>
  </si>
  <si>
    <t>You + Child</t>
  </si>
  <si>
    <t>6% trend assumed</t>
  </si>
  <si>
    <t>Baltimore ES Representative Vision Rates Analysis to Accomodate Change in Plan Years</t>
  </si>
  <si>
    <t>1/1/21 to 12/31/21</t>
  </si>
  <si>
    <t xml:space="preserve">Baltimore ES Representative Dental Rates Analysis to Accomodate Change in Plan Years </t>
  </si>
  <si>
    <r>
      <rPr>
        <b/>
        <sz val="14"/>
        <color rgb="FF0070C0"/>
        <rFont val="Calibri"/>
        <family val="2"/>
        <scheme val="minor"/>
      </rPr>
      <t>Baltimore ES Representative Medical Rates Analysis to Accomodate Change in Plan Years</t>
    </r>
    <r>
      <rPr>
        <sz val="11"/>
        <color theme="1"/>
        <rFont val="Calibri"/>
        <family val="2"/>
        <scheme val="minor"/>
      </rPr>
      <t xml:space="preserve">
</t>
    </r>
  </si>
  <si>
    <t>MEDICAL</t>
  </si>
  <si>
    <t>DENTAL</t>
  </si>
  <si>
    <t>VISION</t>
  </si>
  <si>
    <t>VISION 2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</si>
</sst>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0" xfId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/>
    <xf numFmtId="0" fontId="1" fillId="0" borderId="1" xfId="0" applyFont="1" applyBorder="1"/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3" borderId="1" xfId="2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9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>
      <selection activeCell="V8" sqref="V8"/>
    </sheetView>
  </sheetViews>
  <sheetFormatPr defaultRowHeight="15"/>
  <cols>
    <col min="1" max="1" width="31" bestFit="1" customWidth="1"/>
    <col min="2" max="13" width="11.85546875" style="9" customWidth="1"/>
  </cols>
  <sheetData>
    <row r="1" spans="1:13" ht="33.75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4" customHeight="1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7" customFormat="1" ht="43.5" customHeight="1">
      <c r="A3" s="26" t="s">
        <v>0</v>
      </c>
      <c r="B3" s="10" t="s">
        <v>9</v>
      </c>
      <c r="C3" s="10" t="s">
        <v>10</v>
      </c>
      <c r="D3" s="11" t="s">
        <v>15</v>
      </c>
      <c r="E3" s="10" t="s">
        <v>11</v>
      </c>
      <c r="F3" s="11" t="s">
        <v>17</v>
      </c>
      <c r="G3" s="10" t="s">
        <v>12</v>
      </c>
      <c r="H3" s="11" t="s">
        <v>18</v>
      </c>
      <c r="I3" s="10" t="s">
        <v>13</v>
      </c>
      <c r="J3" s="11" t="s">
        <v>19</v>
      </c>
      <c r="K3" s="10" t="s">
        <v>14</v>
      </c>
      <c r="L3" s="11" t="s">
        <v>41</v>
      </c>
      <c r="M3" s="11" t="s">
        <v>20</v>
      </c>
    </row>
    <row r="4" spans="1:13" s="29" customFormat="1" ht="22.5" customHeight="1">
      <c r="A4" s="28" t="s">
        <v>5</v>
      </c>
      <c r="B4" s="12"/>
      <c r="C4" s="12"/>
      <c r="D4" s="13"/>
      <c r="E4" s="12"/>
      <c r="F4" s="13"/>
      <c r="G4" s="12"/>
      <c r="H4" s="13"/>
      <c r="I4" s="12"/>
      <c r="J4" s="13"/>
      <c r="K4" s="12"/>
      <c r="L4" s="13"/>
      <c r="M4" s="13"/>
    </row>
    <row r="5" spans="1:13" s="29" customFormat="1" ht="22.5" customHeight="1">
      <c r="A5" s="30" t="s">
        <v>1</v>
      </c>
      <c r="B5" s="14">
        <v>37.57</v>
      </c>
      <c r="C5" s="14">
        <v>40.57</v>
      </c>
      <c r="D5" s="15">
        <f>SUM(B5+B5+C5)/3</f>
        <v>38.57</v>
      </c>
      <c r="E5" s="14">
        <v>43.82</v>
      </c>
      <c r="F5" s="15">
        <f>SUM(C5+E5)/2</f>
        <v>42.195</v>
      </c>
      <c r="G5" s="14">
        <v>47.33</v>
      </c>
      <c r="H5" s="15">
        <f>SUM(E5+G5)/2</f>
        <v>45.575000000000003</v>
      </c>
      <c r="I5" s="14">
        <v>51.11</v>
      </c>
      <c r="J5" s="15">
        <f>SUM(G5+I5)/2</f>
        <v>49.22</v>
      </c>
      <c r="K5" s="14">
        <v>55.2</v>
      </c>
      <c r="L5" s="15">
        <f>SUM(I5+K5)/2</f>
        <v>53.155000000000001</v>
      </c>
      <c r="M5" s="15">
        <v>55.2</v>
      </c>
    </row>
    <row r="6" spans="1:13" s="29" customFormat="1" ht="22.5" customHeight="1">
      <c r="A6" s="30" t="s">
        <v>2</v>
      </c>
      <c r="B6" s="14">
        <v>86.56</v>
      </c>
      <c r="C6" s="14">
        <v>93.49</v>
      </c>
      <c r="D6" s="15">
        <f t="shared" ref="D6:D23" si="0">SUM(B6+B6+C6)/3</f>
        <v>88.87</v>
      </c>
      <c r="E6" s="14">
        <v>100.97</v>
      </c>
      <c r="F6" s="15">
        <f t="shared" ref="F6:F23" si="1">SUM(C6+E6)/2</f>
        <v>97.22999999999999</v>
      </c>
      <c r="G6" s="14">
        <v>109.04</v>
      </c>
      <c r="H6" s="15">
        <f t="shared" ref="H6:H23" si="2">SUM(E6+G6)/2</f>
        <v>105.005</v>
      </c>
      <c r="I6" s="14">
        <v>117.77</v>
      </c>
      <c r="J6" s="15">
        <f t="shared" ref="J6:J23" si="3">SUM(G6+I6)/2</f>
        <v>113.405</v>
      </c>
      <c r="K6" s="14">
        <v>127.19</v>
      </c>
      <c r="L6" s="15">
        <f t="shared" ref="L6:L23" si="4">SUM(I6+K6)/2</f>
        <v>122.47999999999999</v>
      </c>
      <c r="M6" s="15">
        <v>127.19</v>
      </c>
    </row>
    <row r="7" spans="1:13" s="29" customFormat="1" ht="22.5" customHeight="1">
      <c r="A7" s="30" t="s">
        <v>3</v>
      </c>
      <c r="B7" s="14">
        <v>77.17</v>
      </c>
      <c r="C7" s="14">
        <v>83.34</v>
      </c>
      <c r="D7" s="15">
        <f t="shared" si="0"/>
        <v>79.226666666666674</v>
      </c>
      <c r="E7" s="14">
        <v>90.01</v>
      </c>
      <c r="F7" s="15">
        <f t="shared" si="1"/>
        <v>86.675000000000011</v>
      </c>
      <c r="G7" s="14">
        <v>97.21</v>
      </c>
      <c r="H7" s="15">
        <f t="shared" si="2"/>
        <v>93.61</v>
      </c>
      <c r="I7" s="14">
        <v>104.99</v>
      </c>
      <c r="J7" s="15">
        <f t="shared" si="3"/>
        <v>101.1</v>
      </c>
      <c r="K7" s="14">
        <v>113.39</v>
      </c>
      <c r="L7" s="15">
        <f t="shared" si="4"/>
        <v>109.19</v>
      </c>
      <c r="M7" s="15">
        <v>113.39</v>
      </c>
    </row>
    <row r="8" spans="1:13" s="29" customFormat="1" ht="22.5" customHeight="1">
      <c r="A8" s="30" t="s">
        <v>4</v>
      </c>
      <c r="B8" s="14">
        <v>115.5</v>
      </c>
      <c r="C8" s="14">
        <v>124.74</v>
      </c>
      <c r="D8" s="15">
        <f t="shared" si="0"/>
        <v>118.58</v>
      </c>
      <c r="E8" s="14">
        <v>134.72</v>
      </c>
      <c r="F8" s="15">
        <f t="shared" si="1"/>
        <v>129.72999999999999</v>
      </c>
      <c r="G8" s="14">
        <v>145.5</v>
      </c>
      <c r="H8" s="15">
        <f t="shared" si="2"/>
        <v>140.11000000000001</v>
      </c>
      <c r="I8" s="14">
        <v>157.13999999999999</v>
      </c>
      <c r="J8" s="15">
        <f t="shared" si="3"/>
        <v>151.32</v>
      </c>
      <c r="K8" s="14">
        <v>169.71</v>
      </c>
      <c r="L8" s="15">
        <f t="shared" si="4"/>
        <v>163.42500000000001</v>
      </c>
      <c r="M8" s="15">
        <v>169.71</v>
      </c>
    </row>
    <row r="9" spans="1:13" s="29" customFormat="1" ht="22.5" customHeight="1">
      <c r="A9" s="28" t="s">
        <v>6</v>
      </c>
      <c r="B9" s="14"/>
      <c r="C9" s="14"/>
      <c r="D9" s="15" t="s">
        <v>16</v>
      </c>
      <c r="E9" s="14"/>
      <c r="F9" s="15" t="s">
        <v>16</v>
      </c>
      <c r="G9" s="14"/>
      <c r="H9" s="15" t="s">
        <v>16</v>
      </c>
      <c r="I9" s="14"/>
      <c r="J9" s="15" t="s">
        <v>16</v>
      </c>
      <c r="K9" s="14"/>
      <c r="L9" s="15" t="s">
        <v>16</v>
      </c>
      <c r="M9" s="15"/>
    </row>
    <row r="10" spans="1:13" s="29" customFormat="1" ht="22.5" customHeight="1">
      <c r="A10" s="30" t="s">
        <v>1</v>
      </c>
      <c r="B10" s="14">
        <v>13.45</v>
      </c>
      <c r="C10" s="14">
        <v>14.53</v>
      </c>
      <c r="D10" s="15">
        <f t="shared" si="0"/>
        <v>13.81</v>
      </c>
      <c r="E10" s="14">
        <v>15.69</v>
      </c>
      <c r="F10" s="15">
        <f t="shared" si="1"/>
        <v>15.11</v>
      </c>
      <c r="G10" s="14">
        <v>16.95</v>
      </c>
      <c r="H10" s="15">
        <f t="shared" si="2"/>
        <v>16.32</v>
      </c>
      <c r="I10" s="14">
        <v>18.3</v>
      </c>
      <c r="J10" s="15">
        <f t="shared" si="3"/>
        <v>17.625</v>
      </c>
      <c r="K10" s="14">
        <v>19.77</v>
      </c>
      <c r="L10" s="15">
        <f t="shared" si="4"/>
        <v>19.035</v>
      </c>
      <c r="M10" s="15">
        <v>19.77</v>
      </c>
    </row>
    <row r="11" spans="1:13" s="29" customFormat="1" ht="22.5" customHeight="1">
      <c r="A11" s="30" t="s">
        <v>2</v>
      </c>
      <c r="B11" s="14">
        <v>38.840000000000003</v>
      </c>
      <c r="C11" s="14">
        <v>41.95</v>
      </c>
      <c r="D11" s="15">
        <f t="shared" si="0"/>
        <v>39.876666666666672</v>
      </c>
      <c r="E11" s="14">
        <v>45.3</v>
      </c>
      <c r="F11" s="15">
        <f t="shared" si="1"/>
        <v>43.625</v>
      </c>
      <c r="G11" s="14">
        <v>48.93</v>
      </c>
      <c r="H11" s="15">
        <f t="shared" si="2"/>
        <v>47.114999999999995</v>
      </c>
      <c r="I11" s="14">
        <v>52.84</v>
      </c>
      <c r="J11" s="15">
        <f t="shared" si="3"/>
        <v>50.885000000000005</v>
      </c>
      <c r="K11" s="14">
        <v>57.07</v>
      </c>
      <c r="L11" s="15">
        <f t="shared" si="4"/>
        <v>54.954999999999998</v>
      </c>
      <c r="M11" s="15">
        <v>57.07</v>
      </c>
    </row>
    <row r="12" spans="1:13" s="29" customFormat="1" ht="22.5" customHeight="1">
      <c r="A12" s="30" t="s">
        <v>3</v>
      </c>
      <c r="B12" s="14">
        <v>33.76</v>
      </c>
      <c r="C12" s="14">
        <v>36.46</v>
      </c>
      <c r="D12" s="15">
        <f t="shared" si="0"/>
        <v>34.659999999999997</v>
      </c>
      <c r="E12" s="14">
        <v>39.380000000000003</v>
      </c>
      <c r="F12" s="15">
        <f t="shared" si="1"/>
        <v>37.92</v>
      </c>
      <c r="G12" s="14">
        <v>42.53</v>
      </c>
      <c r="H12" s="15">
        <f t="shared" si="2"/>
        <v>40.954999999999998</v>
      </c>
      <c r="I12" s="14">
        <v>45.93</v>
      </c>
      <c r="J12" s="15">
        <f t="shared" si="3"/>
        <v>44.230000000000004</v>
      </c>
      <c r="K12" s="14">
        <v>49.61</v>
      </c>
      <c r="L12" s="15">
        <f t="shared" si="4"/>
        <v>47.769999999999996</v>
      </c>
      <c r="M12" s="15">
        <v>49.61</v>
      </c>
    </row>
    <row r="13" spans="1:13" s="29" customFormat="1" ht="22.5" customHeight="1">
      <c r="A13" s="30" t="s">
        <v>4</v>
      </c>
      <c r="B13" s="14">
        <v>47.22</v>
      </c>
      <c r="C13" s="14">
        <v>50.99</v>
      </c>
      <c r="D13" s="15">
        <f t="shared" si="0"/>
        <v>48.476666666666667</v>
      </c>
      <c r="E13" s="14">
        <v>55.07</v>
      </c>
      <c r="F13" s="15">
        <f t="shared" si="1"/>
        <v>53.03</v>
      </c>
      <c r="G13" s="14">
        <v>59.48</v>
      </c>
      <c r="H13" s="15">
        <f t="shared" si="2"/>
        <v>57.274999999999999</v>
      </c>
      <c r="I13" s="14">
        <v>64.239999999999995</v>
      </c>
      <c r="J13" s="15">
        <f t="shared" si="3"/>
        <v>61.86</v>
      </c>
      <c r="K13" s="14">
        <v>69.37</v>
      </c>
      <c r="L13" s="15">
        <f t="shared" si="4"/>
        <v>66.805000000000007</v>
      </c>
      <c r="M13" s="15">
        <v>69.37</v>
      </c>
    </row>
    <row r="14" spans="1:13" s="29" customFormat="1" ht="22.5" customHeight="1">
      <c r="A14" s="28" t="s">
        <v>7</v>
      </c>
      <c r="B14" s="14"/>
      <c r="C14" s="14"/>
      <c r="D14" s="15" t="s">
        <v>16</v>
      </c>
      <c r="E14" s="14"/>
      <c r="F14" s="15" t="s">
        <v>16</v>
      </c>
      <c r="G14" s="14"/>
      <c r="H14" s="15" t="s">
        <v>16</v>
      </c>
      <c r="I14" s="14"/>
      <c r="J14" s="15" t="s">
        <v>16</v>
      </c>
      <c r="K14" s="14"/>
      <c r="L14" s="15" t="s">
        <v>16</v>
      </c>
      <c r="M14" s="15"/>
    </row>
    <row r="15" spans="1:13" s="29" customFormat="1" ht="22.5" customHeight="1">
      <c r="A15" s="30" t="s">
        <v>1</v>
      </c>
      <c r="B15" s="14">
        <v>9.9</v>
      </c>
      <c r="C15" s="14">
        <v>10.69</v>
      </c>
      <c r="D15" s="15">
        <f t="shared" si="0"/>
        <v>10.163333333333334</v>
      </c>
      <c r="E15" s="14">
        <v>11.55</v>
      </c>
      <c r="F15" s="15">
        <f t="shared" si="1"/>
        <v>11.120000000000001</v>
      </c>
      <c r="G15" s="14">
        <v>12.47</v>
      </c>
      <c r="H15" s="15">
        <f t="shared" si="2"/>
        <v>12.010000000000002</v>
      </c>
      <c r="I15" s="14">
        <v>13.47</v>
      </c>
      <c r="J15" s="15">
        <f t="shared" si="3"/>
        <v>12.97</v>
      </c>
      <c r="K15" s="14">
        <v>14.55</v>
      </c>
      <c r="L15" s="15">
        <f t="shared" si="4"/>
        <v>14.010000000000002</v>
      </c>
      <c r="M15" s="15">
        <v>14.55</v>
      </c>
    </row>
    <row r="16" spans="1:13" s="29" customFormat="1" ht="22.5" customHeight="1">
      <c r="A16" s="30" t="s">
        <v>2</v>
      </c>
      <c r="B16" s="14">
        <v>24.37</v>
      </c>
      <c r="C16" s="14">
        <v>26.32</v>
      </c>
      <c r="D16" s="15">
        <f t="shared" si="0"/>
        <v>25.02</v>
      </c>
      <c r="E16" s="14">
        <v>28.42</v>
      </c>
      <c r="F16" s="15">
        <f t="shared" si="1"/>
        <v>27.37</v>
      </c>
      <c r="G16" s="14">
        <v>30.7</v>
      </c>
      <c r="H16" s="15">
        <f t="shared" si="2"/>
        <v>29.560000000000002</v>
      </c>
      <c r="I16" s="14">
        <v>33.15</v>
      </c>
      <c r="J16" s="15">
        <f t="shared" si="3"/>
        <v>31.924999999999997</v>
      </c>
      <c r="K16" s="14">
        <v>35.81</v>
      </c>
      <c r="L16" s="15">
        <f t="shared" si="4"/>
        <v>34.480000000000004</v>
      </c>
      <c r="M16" s="15">
        <v>35.81</v>
      </c>
    </row>
    <row r="17" spans="1:13" s="29" customFormat="1" ht="22.5" customHeight="1">
      <c r="A17" s="30" t="s">
        <v>3</v>
      </c>
      <c r="B17" s="14">
        <v>21.07</v>
      </c>
      <c r="C17" s="14">
        <v>22.75</v>
      </c>
      <c r="D17" s="15">
        <f t="shared" si="0"/>
        <v>21.63</v>
      </c>
      <c r="E17" s="14">
        <v>24.58</v>
      </c>
      <c r="F17" s="15">
        <f t="shared" si="1"/>
        <v>23.664999999999999</v>
      </c>
      <c r="G17" s="14">
        <v>26.54</v>
      </c>
      <c r="H17" s="15">
        <f t="shared" si="2"/>
        <v>25.56</v>
      </c>
      <c r="I17" s="14">
        <v>28.66</v>
      </c>
      <c r="J17" s="15">
        <f t="shared" si="3"/>
        <v>27.6</v>
      </c>
      <c r="K17" s="14">
        <v>30.96</v>
      </c>
      <c r="L17" s="15">
        <f t="shared" si="4"/>
        <v>29.810000000000002</v>
      </c>
      <c r="M17" s="15">
        <v>30.96</v>
      </c>
    </row>
    <row r="18" spans="1:13" s="29" customFormat="1" ht="22.5" customHeight="1">
      <c r="A18" s="30" t="s">
        <v>4</v>
      </c>
      <c r="B18" s="14">
        <v>32.24</v>
      </c>
      <c r="C18" s="14">
        <v>34.82</v>
      </c>
      <c r="D18" s="15">
        <f t="shared" si="0"/>
        <v>33.1</v>
      </c>
      <c r="E18" s="14">
        <v>37.6</v>
      </c>
      <c r="F18" s="15">
        <f t="shared" si="1"/>
        <v>36.21</v>
      </c>
      <c r="G18" s="14">
        <v>40.61</v>
      </c>
      <c r="H18" s="15">
        <f t="shared" si="2"/>
        <v>39.105000000000004</v>
      </c>
      <c r="I18" s="14">
        <v>43.86</v>
      </c>
      <c r="J18" s="15">
        <f t="shared" si="3"/>
        <v>42.234999999999999</v>
      </c>
      <c r="K18" s="14">
        <v>47.37</v>
      </c>
      <c r="L18" s="15">
        <f t="shared" si="4"/>
        <v>45.614999999999995</v>
      </c>
      <c r="M18" s="15">
        <v>47.37</v>
      </c>
    </row>
    <row r="19" spans="1:13" s="29" customFormat="1" ht="22.5" customHeight="1">
      <c r="A19" s="28" t="s">
        <v>8</v>
      </c>
      <c r="B19" s="14"/>
      <c r="C19" s="14"/>
      <c r="D19" s="15" t="s">
        <v>16</v>
      </c>
      <c r="E19" s="14"/>
      <c r="F19" s="15" t="s">
        <v>16</v>
      </c>
      <c r="G19" s="14"/>
      <c r="H19" s="15" t="s">
        <v>16</v>
      </c>
      <c r="I19" s="14"/>
      <c r="J19" s="15" t="s">
        <v>16</v>
      </c>
      <c r="K19" s="14"/>
      <c r="L19" s="15" t="s">
        <v>16</v>
      </c>
      <c r="M19" s="15"/>
    </row>
    <row r="20" spans="1:13" s="29" customFormat="1" ht="22.5" customHeight="1">
      <c r="A20" s="30" t="s">
        <v>1</v>
      </c>
      <c r="B20" s="14">
        <v>61.94</v>
      </c>
      <c r="C20" s="14">
        <v>66.89</v>
      </c>
      <c r="D20" s="15">
        <f t="shared" si="0"/>
        <v>63.589999999999996</v>
      </c>
      <c r="E20" s="14">
        <v>72.25</v>
      </c>
      <c r="F20" s="15">
        <f t="shared" si="1"/>
        <v>69.569999999999993</v>
      </c>
      <c r="G20" s="14">
        <v>78.02</v>
      </c>
      <c r="H20" s="15">
        <f t="shared" si="2"/>
        <v>75.134999999999991</v>
      </c>
      <c r="I20" s="14">
        <v>84.27</v>
      </c>
      <c r="J20" s="15">
        <f t="shared" si="3"/>
        <v>81.144999999999996</v>
      </c>
      <c r="K20" s="14">
        <v>91.01</v>
      </c>
      <c r="L20" s="15">
        <f t="shared" si="4"/>
        <v>87.64</v>
      </c>
      <c r="M20" s="15">
        <v>91.01</v>
      </c>
    </row>
    <row r="21" spans="1:13" s="29" customFormat="1" ht="22.5" customHeight="1">
      <c r="A21" s="30" t="s">
        <v>2</v>
      </c>
      <c r="B21" s="14">
        <v>161.19</v>
      </c>
      <c r="C21" s="14">
        <v>174.09</v>
      </c>
      <c r="D21" s="15">
        <f t="shared" si="0"/>
        <v>165.49</v>
      </c>
      <c r="E21" s="14">
        <v>188.01</v>
      </c>
      <c r="F21" s="15">
        <f t="shared" si="1"/>
        <v>181.05</v>
      </c>
      <c r="G21" s="14">
        <v>203.06</v>
      </c>
      <c r="H21" s="15">
        <f t="shared" si="2"/>
        <v>195.535</v>
      </c>
      <c r="I21" s="14">
        <v>219.3</v>
      </c>
      <c r="J21" s="15">
        <f t="shared" si="3"/>
        <v>211.18</v>
      </c>
      <c r="K21" s="14">
        <v>236.84</v>
      </c>
      <c r="L21" s="15">
        <f t="shared" si="4"/>
        <v>228.07</v>
      </c>
      <c r="M21" s="15">
        <v>236.84</v>
      </c>
    </row>
    <row r="22" spans="1:13" s="29" customFormat="1" ht="22.5" customHeight="1">
      <c r="A22" s="30" t="s">
        <v>3</v>
      </c>
      <c r="B22" s="14">
        <v>140.88</v>
      </c>
      <c r="C22" s="14">
        <v>152.16</v>
      </c>
      <c r="D22" s="15">
        <f t="shared" si="0"/>
        <v>144.63999999999999</v>
      </c>
      <c r="E22" s="14">
        <v>164.33</v>
      </c>
      <c r="F22" s="15">
        <f t="shared" si="1"/>
        <v>158.245</v>
      </c>
      <c r="G22" s="14">
        <v>177.47</v>
      </c>
      <c r="H22" s="15">
        <f t="shared" si="2"/>
        <v>170.9</v>
      </c>
      <c r="I22" s="14">
        <v>191.67</v>
      </c>
      <c r="J22" s="15">
        <f t="shared" si="3"/>
        <v>184.57</v>
      </c>
      <c r="K22" s="14">
        <v>207.01</v>
      </c>
      <c r="L22" s="15">
        <f t="shared" si="4"/>
        <v>199.33999999999997</v>
      </c>
      <c r="M22" s="15">
        <v>207.01</v>
      </c>
    </row>
    <row r="23" spans="1:13" s="29" customFormat="1" ht="22.5" customHeight="1">
      <c r="A23" s="30" t="s">
        <v>4</v>
      </c>
      <c r="B23" s="14">
        <v>218.31</v>
      </c>
      <c r="C23" s="14">
        <v>235.77</v>
      </c>
      <c r="D23" s="15">
        <f t="shared" si="0"/>
        <v>224.13</v>
      </c>
      <c r="E23" s="14">
        <v>254.63</v>
      </c>
      <c r="F23" s="15">
        <f t="shared" si="1"/>
        <v>245.2</v>
      </c>
      <c r="G23" s="14">
        <v>275</v>
      </c>
      <c r="H23" s="15">
        <f t="shared" si="2"/>
        <v>264.815</v>
      </c>
      <c r="I23" s="14">
        <v>297.01</v>
      </c>
      <c r="J23" s="15">
        <f t="shared" si="3"/>
        <v>286.005</v>
      </c>
      <c r="K23" s="14">
        <v>320.77</v>
      </c>
      <c r="L23" s="15">
        <f t="shared" si="4"/>
        <v>308.89</v>
      </c>
      <c r="M23" s="15">
        <v>320.77</v>
      </c>
    </row>
  </sheetData>
  <mergeCells count="2">
    <mergeCell ref="A1:M1"/>
    <mergeCell ref="A2:M2"/>
  </mergeCells>
  <pageMargins left="0.5" right="0.5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>
      <selection activeCell="S12" sqref="S12"/>
    </sheetView>
  </sheetViews>
  <sheetFormatPr defaultRowHeight="15"/>
  <cols>
    <col min="1" max="1" width="40.42578125" customWidth="1"/>
    <col min="2" max="13" width="10.5703125" style="16" customWidth="1"/>
  </cols>
  <sheetData>
    <row r="1" spans="1:13" ht="35.2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4.75" customHeight="1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3.5" customHeight="1">
      <c r="A3" s="17" t="s">
        <v>0</v>
      </c>
      <c r="B3" s="20" t="s">
        <v>9</v>
      </c>
      <c r="C3" s="20" t="s">
        <v>10</v>
      </c>
      <c r="D3" s="21" t="s">
        <v>15</v>
      </c>
      <c r="E3" s="20" t="s">
        <v>11</v>
      </c>
      <c r="F3" s="21" t="s">
        <v>17</v>
      </c>
      <c r="G3" s="20" t="s">
        <v>12</v>
      </c>
      <c r="H3" s="21" t="s">
        <v>18</v>
      </c>
      <c r="I3" s="20" t="s">
        <v>13</v>
      </c>
      <c r="J3" s="21" t="s">
        <v>19</v>
      </c>
      <c r="K3" s="20" t="s">
        <v>14</v>
      </c>
      <c r="L3" s="21" t="s">
        <v>41</v>
      </c>
      <c r="M3" s="21" t="s">
        <v>20</v>
      </c>
    </row>
    <row r="4" spans="1:13" ht="24" customHeight="1">
      <c r="A4" s="18" t="s">
        <v>21</v>
      </c>
      <c r="B4" s="22"/>
      <c r="C4" s="22"/>
      <c r="D4" s="23"/>
      <c r="E4" s="22"/>
      <c r="F4" s="23"/>
      <c r="G4" s="22"/>
      <c r="H4" s="23"/>
      <c r="I4" s="22"/>
      <c r="J4" s="23"/>
      <c r="K4" s="22"/>
      <c r="L4" s="23"/>
      <c r="M4" s="23"/>
    </row>
    <row r="5" spans="1:13" ht="24" customHeight="1">
      <c r="A5" s="5" t="s">
        <v>1</v>
      </c>
      <c r="B5" s="24">
        <v>1.1299999999999999</v>
      </c>
      <c r="C5" s="24">
        <v>1.2</v>
      </c>
      <c r="D5" s="25">
        <f>SUM(B5+B5+C5)/3</f>
        <v>1.1533333333333333</v>
      </c>
      <c r="E5" s="24">
        <v>1.27</v>
      </c>
      <c r="F5" s="25">
        <f>SUM(C5+E5)/2</f>
        <v>1.2349999999999999</v>
      </c>
      <c r="G5" s="24">
        <v>1.35</v>
      </c>
      <c r="H5" s="25">
        <f>SUM(E5+G5)/2</f>
        <v>1.31</v>
      </c>
      <c r="I5" s="24">
        <v>1.43</v>
      </c>
      <c r="J5" s="25">
        <f>SUM(G5+I5)/2</f>
        <v>1.3900000000000001</v>
      </c>
      <c r="K5" s="24">
        <v>1.52</v>
      </c>
      <c r="L5" s="25">
        <f>SUM(I5+K5)/2</f>
        <v>1.4750000000000001</v>
      </c>
      <c r="M5" s="25">
        <v>1.52</v>
      </c>
    </row>
    <row r="6" spans="1:13" ht="24" customHeight="1">
      <c r="A6" s="5" t="s">
        <v>2</v>
      </c>
      <c r="B6" s="24">
        <v>2.2799999999999998</v>
      </c>
      <c r="C6" s="24">
        <v>2.42</v>
      </c>
      <c r="D6" s="25">
        <f t="shared" ref="D6:D23" si="0">SUM(B6+B6+C6)/3</f>
        <v>2.3266666666666667</v>
      </c>
      <c r="E6" s="24">
        <v>2.56</v>
      </c>
      <c r="F6" s="25">
        <f t="shared" ref="F6:F23" si="1">SUM(C6+E6)/2</f>
        <v>2.4900000000000002</v>
      </c>
      <c r="G6" s="24">
        <v>2.71</v>
      </c>
      <c r="H6" s="25">
        <f t="shared" ref="H6:H23" si="2">SUM(E6+G6)/2</f>
        <v>2.6349999999999998</v>
      </c>
      <c r="I6" s="24">
        <v>2.88</v>
      </c>
      <c r="J6" s="25">
        <f t="shared" ref="J6:J23" si="3">SUM(G6+I6)/2</f>
        <v>2.7949999999999999</v>
      </c>
      <c r="K6" s="24">
        <v>3.05</v>
      </c>
      <c r="L6" s="25">
        <f t="shared" ref="L6:L23" si="4">SUM(I6+K6)/2</f>
        <v>2.9649999999999999</v>
      </c>
      <c r="M6" s="25">
        <v>3.05</v>
      </c>
    </row>
    <row r="7" spans="1:13" ht="24" customHeight="1">
      <c r="A7" s="5" t="s">
        <v>3</v>
      </c>
      <c r="B7" s="24">
        <v>2.5499999999999998</v>
      </c>
      <c r="C7" s="24">
        <v>2.71</v>
      </c>
      <c r="D7" s="25">
        <f t="shared" si="0"/>
        <v>2.6033333333333331</v>
      </c>
      <c r="E7" s="24">
        <v>2.87</v>
      </c>
      <c r="F7" s="25">
        <f t="shared" si="1"/>
        <v>2.79</v>
      </c>
      <c r="G7" s="24">
        <v>3.04</v>
      </c>
      <c r="H7" s="25">
        <f t="shared" si="2"/>
        <v>2.9550000000000001</v>
      </c>
      <c r="I7" s="24">
        <v>3.23</v>
      </c>
      <c r="J7" s="25">
        <f t="shared" si="3"/>
        <v>3.1349999999999998</v>
      </c>
      <c r="K7" s="24">
        <v>3.42</v>
      </c>
      <c r="L7" s="25">
        <f t="shared" si="4"/>
        <v>3.3250000000000002</v>
      </c>
      <c r="M7" s="25">
        <v>3.42</v>
      </c>
    </row>
    <row r="8" spans="1:13" ht="24" customHeight="1">
      <c r="A8" s="5" t="s">
        <v>4</v>
      </c>
      <c r="B8" s="24">
        <v>5.38</v>
      </c>
      <c r="C8" s="24">
        <v>5.71</v>
      </c>
      <c r="D8" s="25">
        <f t="shared" si="0"/>
        <v>5.4899999999999993</v>
      </c>
      <c r="E8" s="24">
        <v>6.05</v>
      </c>
      <c r="F8" s="25">
        <f t="shared" si="1"/>
        <v>5.88</v>
      </c>
      <c r="G8" s="24">
        <v>6.41</v>
      </c>
      <c r="H8" s="25">
        <f t="shared" si="2"/>
        <v>6.23</v>
      </c>
      <c r="I8" s="24">
        <v>6.8</v>
      </c>
      <c r="J8" s="25">
        <f t="shared" si="3"/>
        <v>6.6050000000000004</v>
      </c>
      <c r="K8" s="24">
        <v>7.21</v>
      </c>
      <c r="L8" s="25">
        <f t="shared" si="4"/>
        <v>7.0049999999999999</v>
      </c>
      <c r="M8" s="25">
        <v>7.21</v>
      </c>
    </row>
    <row r="9" spans="1:13" ht="24" customHeight="1">
      <c r="A9" s="18" t="s">
        <v>22</v>
      </c>
      <c r="B9" s="24"/>
      <c r="C9" s="24"/>
      <c r="D9" s="25" t="s">
        <v>16</v>
      </c>
      <c r="E9" s="24"/>
      <c r="F9" s="25" t="s">
        <v>16</v>
      </c>
      <c r="G9" s="24"/>
      <c r="H9" s="25" t="s">
        <v>16</v>
      </c>
      <c r="I9" s="24"/>
      <c r="J9" s="25" t="s">
        <v>16</v>
      </c>
      <c r="K9" s="24"/>
      <c r="L9" s="25" t="s">
        <v>16</v>
      </c>
      <c r="M9" s="25"/>
    </row>
    <row r="10" spans="1:13" ht="24" customHeight="1">
      <c r="A10" s="5" t="s">
        <v>1</v>
      </c>
      <c r="B10" s="24">
        <v>1.93</v>
      </c>
      <c r="C10" s="24">
        <v>2.06</v>
      </c>
      <c r="D10" s="25">
        <f t="shared" si="0"/>
        <v>1.9733333333333334</v>
      </c>
      <c r="E10" s="24">
        <v>2.19</v>
      </c>
      <c r="F10" s="25">
        <f t="shared" si="1"/>
        <v>2.125</v>
      </c>
      <c r="G10" s="24">
        <v>2.34</v>
      </c>
      <c r="H10" s="25">
        <f t="shared" si="2"/>
        <v>2.2649999999999997</v>
      </c>
      <c r="I10" s="24">
        <v>2.4900000000000002</v>
      </c>
      <c r="J10" s="25">
        <f t="shared" si="3"/>
        <v>2.415</v>
      </c>
      <c r="K10" s="24">
        <v>2.65</v>
      </c>
      <c r="L10" s="25">
        <f t="shared" si="4"/>
        <v>2.5700000000000003</v>
      </c>
      <c r="M10" s="25">
        <v>2.65</v>
      </c>
    </row>
    <row r="11" spans="1:13" ht="24" customHeight="1">
      <c r="A11" s="5" t="s">
        <v>2</v>
      </c>
      <c r="B11" s="24">
        <v>5.14</v>
      </c>
      <c r="C11" s="24">
        <v>5.47</v>
      </c>
      <c r="D11" s="25">
        <f t="shared" si="0"/>
        <v>5.25</v>
      </c>
      <c r="E11" s="24">
        <v>5.83</v>
      </c>
      <c r="F11" s="25">
        <f t="shared" si="1"/>
        <v>5.65</v>
      </c>
      <c r="G11" s="24">
        <v>6.21</v>
      </c>
      <c r="H11" s="25">
        <f t="shared" si="2"/>
        <v>6.02</v>
      </c>
      <c r="I11" s="24">
        <v>6.61</v>
      </c>
      <c r="J11" s="25">
        <f t="shared" si="3"/>
        <v>6.41</v>
      </c>
      <c r="K11" s="24">
        <v>7.04</v>
      </c>
      <c r="L11" s="25">
        <f t="shared" si="4"/>
        <v>6.8250000000000002</v>
      </c>
      <c r="M11" s="25">
        <v>7.04</v>
      </c>
    </row>
    <row r="12" spans="1:13" ht="24" customHeight="1">
      <c r="A12" s="5" t="s">
        <v>3</v>
      </c>
      <c r="B12" s="24">
        <v>5.28</v>
      </c>
      <c r="C12" s="24">
        <v>5.62</v>
      </c>
      <c r="D12" s="25">
        <f t="shared" si="0"/>
        <v>5.3933333333333335</v>
      </c>
      <c r="E12" s="24">
        <v>5.98</v>
      </c>
      <c r="F12" s="25">
        <f t="shared" si="1"/>
        <v>5.8000000000000007</v>
      </c>
      <c r="G12" s="24">
        <v>6.37</v>
      </c>
      <c r="H12" s="25">
        <f t="shared" si="2"/>
        <v>6.1750000000000007</v>
      </c>
      <c r="I12" s="24">
        <v>6.79</v>
      </c>
      <c r="J12" s="25">
        <f t="shared" si="3"/>
        <v>6.58</v>
      </c>
      <c r="K12" s="24">
        <v>7.23</v>
      </c>
      <c r="L12" s="25">
        <f t="shared" si="4"/>
        <v>7.01</v>
      </c>
      <c r="M12" s="25">
        <v>7.23</v>
      </c>
    </row>
    <row r="13" spans="1:13" ht="24" customHeight="1">
      <c r="A13" s="5" t="s">
        <v>4</v>
      </c>
      <c r="B13" s="24">
        <v>8.1</v>
      </c>
      <c r="C13" s="24">
        <v>8.6199999999999992</v>
      </c>
      <c r="D13" s="25">
        <f t="shared" si="0"/>
        <v>8.2733333333333334</v>
      </c>
      <c r="E13" s="24">
        <v>9.18</v>
      </c>
      <c r="F13" s="25">
        <f t="shared" si="1"/>
        <v>8.8999999999999986</v>
      </c>
      <c r="G13" s="24">
        <v>9.7799999999999994</v>
      </c>
      <c r="H13" s="25">
        <f t="shared" si="2"/>
        <v>9.48</v>
      </c>
      <c r="I13" s="24">
        <v>10.41</v>
      </c>
      <c r="J13" s="25">
        <f t="shared" si="3"/>
        <v>10.094999999999999</v>
      </c>
      <c r="K13" s="24">
        <v>11.09</v>
      </c>
      <c r="L13" s="25">
        <f t="shared" si="4"/>
        <v>10.75</v>
      </c>
      <c r="M13" s="25">
        <v>11.09</v>
      </c>
    </row>
    <row r="14" spans="1:13" ht="24" customHeight="1">
      <c r="A14" s="18" t="s">
        <v>23</v>
      </c>
      <c r="B14" s="24"/>
      <c r="C14" s="24"/>
      <c r="D14" s="25" t="s">
        <v>16</v>
      </c>
      <c r="E14" s="24"/>
      <c r="F14" s="25" t="s">
        <v>16</v>
      </c>
      <c r="G14" s="24"/>
      <c r="H14" s="25" t="s">
        <v>16</v>
      </c>
      <c r="I14" s="24"/>
      <c r="J14" s="25" t="s">
        <v>16</v>
      </c>
      <c r="K14" s="24"/>
      <c r="L14" s="25" t="s">
        <v>16</v>
      </c>
      <c r="M14" s="25"/>
    </row>
    <row r="15" spans="1:13" ht="24" customHeight="1">
      <c r="A15" s="5" t="s">
        <v>1</v>
      </c>
      <c r="B15" s="24">
        <v>3.67</v>
      </c>
      <c r="C15" s="24">
        <v>3.91</v>
      </c>
      <c r="D15" s="25">
        <f t="shared" si="0"/>
        <v>3.75</v>
      </c>
      <c r="E15" s="24">
        <v>4.16</v>
      </c>
      <c r="F15" s="25">
        <f t="shared" si="1"/>
        <v>4.0350000000000001</v>
      </c>
      <c r="G15" s="24">
        <v>4.43</v>
      </c>
      <c r="H15" s="25">
        <f t="shared" si="2"/>
        <v>4.2949999999999999</v>
      </c>
      <c r="I15" s="24">
        <v>4.72</v>
      </c>
      <c r="J15" s="25">
        <f t="shared" si="3"/>
        <v>4.5749999999999993</v>
      </c>
      <c r="K15" s="24">
        <v>5.0199999999999996</v>
      </c>
      <c r="L15" s="25">
        <f t="shared" si="4"/>
        <v>4.8699999999999992</v>
      </c>
      <c r="M15" s="25">
        <v>5.0199999999999996</v>
      </c>
    </row>
    <row r="16" spans="1:13" ht="24" customHeight="1">
      <c r="A16" s="5" t="s">
        <v>2</v>
      </c>
      <c r="B16" s="24">
        <v>8.06</v>
      </c>
      <c r="C16" s="24">
        <v>8.59</v>
      </c>
      <c r="D16" s="25">
        <f t="shared" si="0"/>
        <v>8.2366666666666664</v>
      </c>
      <c r="E16" s="24">
        <v>9.14</v>
      </c>
      <c r="F16" s="25">
        <f t="shared" si="1"/>
        <v>8.8650000000000002</v>
      </c>
      <c r="G16" s="24">
        <v>9.74</v>
      </c>
      <c r="H16" s="25">
        <f t="shared" si="2"/>
        <v>9.4400000000000013</v>
      </c>
      <c r="I16" s="24">
        <v>10.37</v>
      </c>
      <c r="J16" s="25">
        <f t="shared" si="3"/>
        <v>10.055</v>
      </c>
      <c r="K16" s="24">
        <v>11.04</v>
      </c>
      <c r="L16" s="25">
        <f t="shared" si="4"/>
        <v>10.704999999999998</v>
      </c>
      <c r="M16" s="25">
        <v>11.04</v>
      </c>
    </row>
    <row r="17" spans="1:13" ht="24" customHeight="1">
      <c r="A17" s="5" t="s">
        <v>3</v>
      </c>
      <c r="B17" s="24">
        <v>7.95</v>
      </c>
      <c r="C17" s="24">
        <v>8.4600000000000009</v>
      </c>
      <c r="D17" s="25">
        <f t="shared" si="0"/>
        <v>8.1199999999999992</v>
      </c>
      <c r="E17" s="24">
        <v>9.01</v>
      </c>
      <c r="F17" s="25">
        <f t="shared" si="1"/>
        <v>8.7349999999999994</v>
      </c>
      <c r="G17" s="24">
        <v>9.6</v>
      </c>
      <c r="H17" s="25">
        <f t="shared" si="2"/>
        <v>9.3049999999999997</v>
      </c>
      <c r="I17" s="24">
        <v>10.220000000000001</v>
      </c>
      <c r="J17" s="25">
        <f t="shared" si="3"/>
        <v>9.91</v>
      </c>
      <c r="K17" s="24">
        <v>10.89</v>
      </c>
      <c r="L17" s="25">
        <f t="shared" si="4"/>
        <v>10.555</v>
      </c>
      <c r="M17" s="25">
        <v>10.89</v>
      </c>
    </row>
    <row r="18" spans="1:13" ht="24" customHeight="1">
      <c r="A18" s="5" t="s">
        <v>4</v>
      </c>
      <c r="B18" s="24">
        <v>12.35</v>
      </c>
      <c r="C18" s="24">
        <v>13.15</v>
      </c>
      <c r="D18" s="25">
        <f t="shared" si="0"/>
        <v>12.616666666666667</v>
      </c>
      <c r="E18" s="24">
        <v>14.01</v>
      </c>
      <c r="F18" s="25">
        <f t="shared" si="1"/>
        <v>13.58</v>
      </c>
      <c r="G18" s="24">
        <v>14.92</v>
      </c>
      <c r="H18" s="25">
        <f t="shared" si="2"/>
        <v>14.465</v>
      </c>
      <c r="I18" s="24">
        <v>15.89</v>
      </c>
      <c r="J18" s="25">
        <f t="shared" si="3"/>
        <v>15.405000000000001</v>
      </c>
      <c r="K18" s="24">
        <v>16.920000000000002</v>
      </c>
      <c r="L18" s="25">
        <f t="shared" si="4"/>
        <v>16.405000000000001</v>
      </c>
      <c r="M18" s="25">
        <v>16.920000000000002</v>
      </c>
    </row>
    <row r="19" spans="1:13" ht="24" customHeight="1">
      <c r="A19" s="18" t="s">
        <v>24</v>
      </c>
      <c r="B19" s="24"/>
      <c r="C19" s="24"/>
      <c r="D19" s="25" t="s">
        <v>16</v>
      </c>
      <c r="E19" s="24"/>
      <c r="F19" s="25" t="s">
        <v>16</v>
      </c>
      <c r="G19" s="24"/>
      <c r="H19" s="25" t="s">
        <v>16</v>
      </c>
      <c r="I19" s="24"/>
      <c r="J19" s="25" t="s">
        <v>16</v>
      </c>
      <c r="K19" s="24" t="s">
        <v>16</v>
      </c>
      <c r="L19" s="25" t="s">
        <v>16</v>
      </c>
      <c r="M19" s="25"/>
    </row>
    <row r="20" spans="1:13" ht="24" customHeight="1">
      <c r="A20" s="5" t="s">
        <v>1</v>
      </c>
      <c r="B20" s="24">
        <v>1.41</v>
      </c>
      <c r="C20" s="24">
        <v>1.49</v>
      </c>
      <c r="D20" s="25">
        <f t="shared" si="0"/>
        <v>1.4366666666666665</v>
      </c>
      <c r="E20" s="24">
        <v>1.58</v>
      </c>
      <c r="F20" s="25">
        <f t="shared" si="1"/>
        <v>1.5350000000000001</v>
      </c>
      <c r="G20" s="24">
        <v>1.68</v>
      </c>
      <c r="H20" s="25">
        <f t="shared" si="2"/>
        <v>1.63</v>
      </c>
      <c r="I20" s="24">
        <v>1.78</v>
      </c>
      <c r="J20" s="25">
        <f t="shared" si="3"/>
        <v>1.73</v>
      </c>
      <c r="K20" s="24">
        <v>1.89</v>
      </c>
      <c r="L20" s="25">
        <f t="shared" si="4"/>
        <v>1.835</v>
      </c>
      <c r="M20" s="25">
        <v>1.89</v>
      </c>
    </row>
    <row r="21" spans="1:13" ht="24" customHeight="1">
      <c r="A21" s="5" t="s">
        <v>2</v>
      </c>
      <c r="B21" s="24">
        <v>3.69</v>
      </c>
      <c r="C21" s="24">
        <v>3.91</v>
      </c>
      <c r="D21" s="25">
        <f t="shared" si="0"/>
        <v>3.7633333333333332</v>
      </c>
      <c r="E21" s="24">
        <v>4.1399999999999997</v>
      </c>
      <c r="F21" s="25">
        <f t="shared" si="1"/>
        <v>4.0250000000000004</v>
      </c>
      <c r="G21" s="24">
        <v>4.3899999999999997</v>
      </c>
      <c r="H21" s="25">
        <f t="shared" si="2"/>
        <v>4.2649999999999997</v>
      </c>
      <c r="I21" s="24">
        <v>4.66</v>
      </c>
      <c r="J21" s="25">
        <f t="shared" si="3"/>
        <v>4.5250000000000004</v>
      </c>
      <c r="K21" s="24">
        <v>4.9400000000000004</v>
      </c>
      <c r="L21" s="25">
        <f t="shared" si="4"/>
        <v>4.8000000000000007</v>
      </c>
      <c r="M21" s="25">
        <v>4.9400000000000004</v>
      </c>
    </row>
    <row r="22" spans="1:13" ht="24" customHeight="1">
      <c r="A22" s="5" t="s">
        <v>3</v>
      </c>
      <c r="B22" s="24">
        <v>3.69</v>
      </c>
      <c r="C22" s="24">
        <v>3.91</v>
      </c>
      <c r="D22" s="25">
        <f t="shared" si="0"/>
        <v>3.7633333333333332</v>
      </c>
      <c r="E22" s="24">
        <v>4.1399999999999997</v>
      </c>
      <c r="F22" s="25">
        <f t="shared" si="1"/>
        <v>4.0250000000000004</v>
      </c>
      <c r="G22" s="24">
        <v>4.3899999999999997</v>
      </c>
      <c r="H22" s="25">
        <f t="shared" si="2"/>
        <v>4.2649999999999997</v>
      </c>
      <c r="I22" s="24">
        <v>4.66</v>
      </c>
      <c r="J22" s="25">
        <f t="shared" si="3"/>
        <v>4.5250000000000004</v>
      </c>
      <c r="K22" s="24">
        <v>4.9400000000000004</v>
      </c>
      <c r="L22" s="25">
        <f t="shared" si="4"/>
        <v>4.8000000000000007</v>
      </c>
      <c r="M22" s="25">
        <v>4.9400000000000004</v>
      </c>
    </row>
    <row r="23" spans="1:13" ht="22.5" customHeight="1">
      <c r="A23" s="5" t="s">
        <v>4</v>
      </c>
      <c r="B23" s="24">
        <v>6.24</v>
      </c>
      <c r="C23" s="24">
        <v>6.62</v>
      </c>
      <c r="D23" s="25">
        <f t="shared" si="0"/>
        <v>6.3666666666666671</v>
      </c>
      <c r="E23" s="24">
        <v>7.02</v>
      </c>
      <c r="F23" s="25">
        <f t="shared" si="1"/>
        <v>6.82</v>
      </c>
      <c r="G23" s="24">
        <v>7.44</v>
      </c>
      <c r="H23" s="25">
        <f t="shared" si="2"/>
        <v>7.23</v>
      </c>
      <c r="I23" s="24">
        <v>7.88</v>
      </c>
      <c r="J23" s="25">
        <f t="shared" si="3"/>
        <v>7.66</v>
      </c>
      <c r="K23" s="24">
        <v>8.36</v>
      </c>
      <c r="L23" s="25">
        <f t="shared" si="4"/>
        <v>8.1199999999999992</v>
      </c>
      <c r="M23" s="25">
        <v>8.36</v>
      </c>
    </row>
  </sheetData>
  <mergeCells count="2">
    <mergeCell ref="A1:M1"/>
    <mergeCell ref="A2:M2"/>
  </mergeCells>
  <pageMargins left="0.5" right="0.5" top="0.5" bottom="0.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>
      <selection activeCell="O3" sqref="O3"/>
    </sheetView>
  </sheetViews>
  <sheetFormatPr defaultRowHeight="15"/>
  <cols>
    <col min="1" max="1" width="30.5703125" customWidth="1"/>
    <col min="2" max="12" width="12.42578125" style="9" customWidth="1"/>
  </cols>
  <sheetData>
    <row r="1" spans="1:12" s="7" customFormat="1" ht="31.5" customHeight="1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.75" customHeight="1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46.5" customHeight="1">
      <c r="A3" s="2" t="s">
        <v>0</v>
      </c>
      <c r="B3" s="10" t="s">
        <v>9</v>
      </c>
      <c r="C3" s="10" t="s">
        <v>10</v>
      </c>
      <c r="D3" s="11" t="s">
        <v>15</v>
      </c>
      <c r="E3" s="10" t="s">
        <v>11</v>
      </c>
      <c r="F3" s="11" t="s">
        <v>17</v>
      </c>
      <c r="G3" s="10" t="s">
        <v>12</v>
      </c>
      <c r="H3" s="11" t="s">
        <v>18</v>
      </c>
      <c r="I3" s="10" t="s">
        <v>13</v>
      </c>
      <c r="J3" s="11" t="s">
        <v>19</v>
      </c>
      <c r="K3" s="10" t="s">
        <v>14</v>
      </c>
      <c r="L3" s="11" t="s">
        <v>41</v>
      </c>
    </row>
    <row r="4" spans="1:12" ht="25.5" customHeight="1">
      <c r="A4" s="1" t="s">
        <v>25</v>
      </c>
      <c r="B4" s="12"/>
      <c r="C4" s="12" t="s">
        <v>16</v>
      </c>
      <c r="D4" s="13"/>
      <c r="E4" s="12"/>
      <c r="F4" s="13"/>
      <c r="G4" s="12"/>
      <c r="H4" s="13"/>
      <c r="I4" s="12"/>
      <c r="J4" s="13"/>
      <c r="K4" s="12"/>
      <c r="L4" s="13"/>
    </row>
    <row r="5" spans="1:12" ht="25.5" customHeight="1">
      <c r="A5" t="s">
        <v>1</v>
      </c>
      <c r="B5" s="14">
        <f>'Vision (2)'!G5</f>
        <v>0.6</v>
      </c>
      <c r="C5" s="14">
        <f>'Vision (2)'!H5</f>
        <v>0.63600000000000001</v>
      </c>
      <c r="D5" s="15">
        <f>SUM(B5+B5+C5)/3</f>
        <v>0.61199999999999999</v>
      </c>
      <c r="E5" s="14">
        <f>'Vision (2)'!I5</f>
        <v>0.67416000000000009</v>
      </c>
      <c r="F5" s="15">
        <f>SUM(C5+E5)/2</f>
        <v>0.65508000000000011</v>
      </c>
      <c r="G5" s="14">
        <f>'Vision (2)'!J5</f>
        <v>0.71460960000000018</v>
      </c>
      <c r="H5" s="15">
        <f>SUM(E5+G5)/2</f>
        <v>0.69438480000000014</v>
      </c>
      <c r="I5" s="14">
        <f>'Vision (2)'!K5</f>
        <v>0.75748617600000023</v>
      </c>
      <c r="J5" s="15">
        <f>SUM(G5+I5)/2</f>
        <v>0.73604788800000021</v>
      </c>
      <c r="K5" s="14">
        <f>'Vision (2)'!L5</f>
        <v>0.80293534656000032</v>
      </c>
      <c r="L5" s="15">
        <f>SUM(I5+K5)/2</f>
        <v>0.78021076128000022</v>
      </c>
    </row>
    <row r="6" spans="1:12" ht="25.5" customHeight="1">
      <c r="A6" t="s">
        <v>2</v>
      </c>
      <c r="B6" s="14">
        <f>'Vision (2)'!G6</f>
        <v>0.91</v>
      </c>
      <c r="C6" s="14">
        <f>'Vision (2)'!H6</f>
        <v>0.96460000000000012</v>
      </c>
      <c r="D6" s="15">
        <f t="shared" ref="D6:D8" si="0">SUM(B6+B6+C6)/3</f>
        <v>0.92820000000000003</v>
      </c>
      <c r="E6" s="14">
        <f>'Vision (2)'!I6</f>
        <v>1.0224760000000002</v>
      </c>
      <c r="F6" s="15">
        <f t="shared" ref="F6:F8" si="1">SUM(C6+E6)/2</f>
        <v>0.99353800000000014</v>
      </c>
      <c r="G6" s="14">
        <f>'Vision (2)'!J6</f>
        <v>1.0838245600000003</v>
      </c>
      <c r="H6" s="15">
        <f t="shared" ref="H6:H8" si="2">SUM(E6+G6)/2</f>
        <v>1.0531502800000001</v>
      </c>
      <c r="I6" s="14">
        <f>'Vision (2)'!K6</f>
        <v>1.1488540336000004</v>
      </c>
      <c r="J6" s="15">
        <f t="shared" ref="J6:J8" si="3">SUM(G6+I6)/2</f>
        <v>1.1163392968000003</v>
      </c>
      <c r="K6" s="14">
        <f>'Vision (2)'!L6</f>
        <v>1.2177852756160004</v>
      </c>
      <c r="L6" s="15">
        <f t="shared" ref="L6:L8" si="4">SUM(I6+K6)/2</f>
        <v>1.1833196546080003</v>
      </c>
    </row>
    <row r="7" spans="1:12" ht="25.5" customHeight="1">
      <c r="A7" t="s">
        <v>3</v>
      </c>
      <c r="B7" s="14">
        <f>'Vision (2)'!G7</f>
        <v>0.91</v>
      </c>
      <c r="C7" s="14">
        <f>'Vision (2)'!H7</f>
        <v>0.96460000000000012</v>
      </c>
      <c r="D7" s="15">
        <f t="shared" si="0"/>
        <v>0.92820000000000003</v>
      </c>
      <c r="E7" s="14">
        <f>'Vision (2)'!I7</f>
        <v>1.0224760000000002</v>
      </c>
      <c r="F7" s="15">
        <f t="shared" si="1"/>
        <v>0.99353800000000014</v>
      </c>
      <c r="G7" s="14">
        <f>'Vision (2)'!J7</f>
        <v>1.0838245600000003</v>
      </c>
      <c r="H7" s="15">
        <f t="shared" si="2"/>
        <v>1.0531502800000001</v>
      </c>
      <c r="I7" s="14">
        <f>'Vision (2)'!K7</f>
        <v>1.1488540336000004</v>
      </c>
      <c r="J7" s="15">
        <f t="shared" si="3"/>
        <v>1.1163392968000003</v>
      </c>
      <c r="K7" s="14">
        <f>'Vision (2)'!L7</f>
        <v>1.2177852756160004</v>
      </c>
      <c r="L7" s="15">
        <f t="shared" si="4"/>
        <v>1.1833196546080003</v>
      </c>
    </row>
    <row r="8" spans="1:12" ht="25.5" customHeight="1">
      <c r="A8" t="s">
        <v>4</v>
      </c>
      <c r="B8" s="14">
        <f>'Vision (2)'!G8</f>
        <v>2.14</v>
      </c>
      <c r="C8" s="14">
        <f>'Vision (2)'!H8</f>
        <v>2.2684000000000002</v>
      </c>
      <c r="D8" s="15">
        <f t="shared" si="0"/>
        <v>2.1828000000000003</v>
      </c>
      <c r="E8" s="14">
        <f>'Vision (2)'!I8</f>
        <v>2.4045040000000002</v>
      </c>
      <c r="F8" s="15">
        <f t="shared" si="1"/>
        <v>2.3364520000000004</v>
      </c>
      <c r="G8" s="14">
        <f>'Vision (2)'!J8</f>
        <v>2.5487742400000002</v>
      </c>
      <c r="H8" s="15">
        <f t="shared" si="2"/>
        <v>2.4766391200000002</v>
      </c>
      <c r="I8" s="14">
        <f>'Vision (2)'!K8</f>
        <v>2.7017006944000004</v>
      </c>
      <c r="J8" s="15">
        <f t="shared" si="3"/>
        <v>2.6252374672000003</v>
      </c>
      <c r="K8" s="14">
        <f>'Vision (2)'!L8</f>
        <v>2.8638027360640006</v>
      </c>
      <c r="L8" s="15">
        <f t="shared" si="4"/>
        <v>2.7827517152320005</v>
      </c>
    </row>
  </sheetData>
  <mergeCells count="2">
    <mergeCell ref="A1:L1"/>
    <mergeCell ref="A2:L2"/>
  </mergeCells>
  <pageMargins left="0.5" right="0.5" top="0.5" bottom="0.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selection activeCell="R6" sqref="R6"/>
    </sheetView>
  </sheetViews>
  <sheetFormatPr defaultColWidth="8.140625" defaultRowHeight="15"/>
  <cols>
    <col min="1" max="1" width="18.42578125" style="29" customWidth="1"/>
    <col min="2" max="6" width="0" style="29" hidden="1" customWidth="1"/>
    <col min="7" max="12" width="13.28515625" style="29" customWidth="1"/>
  </cols>
  <sheetData>
    <row r="1" spans="1:13" ht="27.75" customHeight="1">
      <c r="A1" s="42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90">
      <c r="A2" s="3" t="s">
        <v>26</v>
      </c>
      <c r="B2" s="31" t="s">
        <v>27</v>
      </c>
      <c r="C2" s="32" t="s">
        <v>28</v>
      </c>
      <c r="D2" s="31" t="s">
        <v>29</v>
      </c>
      <c r="E2" s="31" t="s">
        <v>30</v>
      </c>
      <c r="F2" s="33">
        <v>0.06</v>
      </c>
      <c r="G2" s="4" t="s">
        <v>31</v>
      </c>
      <c r="H2" s="4" t="s">
        <v>32</v>
      </c>
      <c r="I2" s="4" t="s">
        <v>33</v>
      </c>
      <c r="J2" s="4" t="s">
        <v>34</v>
      </c>
      <c r="K2" s="4" t="s">
        <v>35</v>
      </c>
      <c r="L2" s="4" t="s">
        <v>36</v>
      </c>
    </row>
    <row r="3" spans="1:13">
      <c r="A3" s="30"/>
      <c r="B3" s="34"/>
      <c r="C3" s="30"/>
      <c r="D3" s="30"/>
      <c r="E3" s="30"/>
      <c r="G3" s="35"/>
      <c r="H3" s="35"/>
      <c r="I3" s="35"/>
      <c r="J3" s="35"/>
      <c r="K3" s="35"/>
      <c r="L3" s="35"/>
      <c r="M3" s="6"/>
    </row>
    <row r="4" spans="1:13" ht="23.25" customHeight="1">
      <c r="A4" s="36" t="s">
        <v>37</v>
      </c>
      <c r="B4" s="34"/>
      <c r="C4" s="30"/>
      <c r="D4" s="30"/>
      <c r="E4" s="30"/>
      <c r="G4" s="35"/>
      <c r="H4" s="35"/>
      <c r="I4" s="35"/>
      <c r="J4" s="35"/>
      <c r="K4" s="35"/>
      <c r="L4" s="35"/>
      <c r="M4" s="6"/>
    </row>
    <row r="5" spans="1:13" ht="23.25" customHeight="1">
      <c r="A5" s="30" t="s">
        <v>1</v>
      </c>
      <c r="B5" s="37">
        <v>120.84</v>
      </c>
      <c r="C5" s="37">
        <v>120.84</v>
      </c>
      <c r="D5" s="38">
        <v>4.6476923076923082</v>
      </c>
      <c r="E5" s="38">
        <v>10.07</v>
      </c>
      <c r="G5" s="35">
        <v>0.6</v>
      </c>
      <c r="H5" s="35">
        <v>0.63600000000000001</v>
      </c>
      <c r="I5" s="35">
        <v>0.67416000000000009</v>
      </c>
      <c r="J5" s="35">
        <v>0.71460960000000018</v>
      </c>
      <c r="K5" s="35">
        <v>0.75748617600000023</v>
      </c>
      <c r="L5" s="35">
        <v>0.80293534656000032</v>
      </c>
      <c r="M5" s="6"/>
    </row>
    <row r="6" spans="1:13" ht="23.25" customHeight="1">
      <c r="A6" s="30" t="s">
        <v>2</v>
      </c>
      <c r="B6" s="37">
        <v>196.79999999999998</v>
      </c>
      <c r="C6" s="37">
        <v>196.79999999999998</v>
      </c>
      <c r="D6" s="38">
        <v>7.569230769230769</v>
      </c>
      <c r="E6" s="38">
        <v>16.399999999999999</v>
      </c>
      <c r="G6" s="35">
        <v>0.91</v>
      </c>
      <c r="H6" s="35">
        <v>0.96460000000000012</v>
      </c>
      <c r="I6" s="35">
        <v>1.0224760000000002</v>
      </c>
      <c r="J6" s="35">
        <v>1.0838245600000003</v>
      </c>
      <c r="K6" s="35">
        <v>1.1488540336000004</v>
      </c>
      <c r="L6" s="35">
        <v>1.2177852756160004</v>
      </c>
      <c r="M6" s="6"/>
    </row>
    <row r="7" spans="1:13" ht="23.25" customHeight="1">
      <c r="A7" s="30" t="s">
        <v>38</v>
      </c>
      <c r="B7" s="37">
        <v>193.32</v>
      </c>
      <c r="C7" s="37">
        <v>193.32</v>
      </c>
      <c r="D7" s="38">
        <v>7.4353846153846153</v>
      </c>
      <c r="E7" s="38">
        <v>16.11</v>
      </c>
      <c r="G7" s="35">
        <v>0.91</v>
      </c>
      <c r="H7" s="35">
        <v>0.96460000000000012</v>
      </c>
      <c r="I7" s="35">
        <v>1.0224760000000002</v>
      </c>
      <c r="J7" s="35">
        <v>1.0838245600000003</v>
      </c>
      <c r="K7" s="35">
        <v>1.1488540336000004</v>
      </c>
      <c r="L7" s="35">
        <v>1.2177852756160004</v>
      </c>
      <c r="M7" s="6"/>
    </row>
    <row r="8" spans="1:13" ht="23.25" customHeight="1">
      <c r="A8" s="30" t="s">
        <v>4</v>
      </c>
      <c r="B8" s="37">
        <v>317.64</v>
      </c>
      <c r="C8" s="37">
        <v>317.64</v>
      </c>
      <c r="D8" s="38">
        <v>12.216923076923077</v>
      </c>
      <c r="E8" s="38">
        <v>26.47</v>
      </c>
      <c r="G8" s="35">
        <v>2.14</v>
      </c>
      <c r="H8" s="35">
        <v>2.2684000000000002</v>
      </c>
      <c r="I8" s="35">
        <v>2.4045040000000002</v>
      </c>
      <c r="J8" s="35">
        <v>2.5487742400000002</v>
      </c>
      <c r="K8" s="35">
        <v>2.7017006944000004</v>
      </c>
      <c r="L8" s="35">
        <v>2.8638027360640006</v>
      </c>
      <c r="M8" s="6"/>
    </row>
    <row r="11" spans="1:13">
      <c r="A11" s="29" t="s">
        <v>39</v>
      </c>
    </row>
  </sheetData>
  <mergeCells count="1">
    <mergeCell ref="A1:L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Medical</vt:lpstr>
      <vt:lpstr>Dental</vt:lpstr>
      <vt:lpstr>Vision</vt:lpstr>
      <vt:lpstr>Vision (2)</vt:lpstr>
      <vt:lpstr>'Vision (2)'!Print_Area</vt:lpstr>
    </vt:vector>
  </TitlesOfParts>
  <Company>Northrop Grumman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kempja1</dc:creator>
  <cp:lastModifiedBy>Deanna Lilly</cp:lastModifiedBy>
  <cp:lastPrinted>2016-05-25T17:12:15Z</cp:lastPrinted>
  <dcterms:created xsi:type="dcterms:W3CDTF">2016-02-17T13:58:24Z</dcterms:created>
  <dcterms:modified xsi:type="dcterms:W3CDTF">2016-05-25T17:15:10Z</dcterms:modified>
</cp:coreProperties>
</file>